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a059c22a6da9d1c0/桌面/"/>
    </mc:Choice>
  </mc:AlternateContent>
  <xr:revisionPtr revIDLastSave="111" documentId="8_{47FDF7F2-F74B-47D8-957D-EC17B5F79A28}" xr6:coauthVersionLast="47" xr6:coauthVersionMax="47" xr10:uidLastSave="{42B7385D-95E0-4D52-A8FB-0678E29D79A0}"/>
  <bookViews>
    <workbookView xWindow="-690" yWindow="4515" windowWidth="28800" windowHeight="15060" xr2:uid="{516C0074-E50B-4349-8EDB-287EFB1A7443}"/>
  </bookViews>
  <sheets>
    <sheet name="Sheet1" sheetId="1" r:id="rId1"/>
    <sheet name="Sheet2" sheetId="2" r:id="rId2"/>
    <sheet name="Sheet4" sheetId="4" r:id="rId3"/>
    <sheet name="Sheet5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2" i="4"/>
  <c r="G1048576" i="1"/>
  <c r="F17" i="2"/>
  <c r="F16" i="2"/>
  <c r="E17" i="2"/>
  <c r="B17" i="2"/>
  <c r="B16" i="2"/>
  <c r="D17" i="2"/>
  <c r="D16" i="2"/>
  <c r="C17" i="2"/>
  <c r="E16" i="2"/>
  <c r="C16" i="2"/>
  <c r="E30" i="1"/>
  <c r="D30" i="1"/>
  <c r="C30" i="1"/>
</calcChain>
</file>

<file path=xl/sharedStrings.xml><?xml version="1.0" encoding="utf-8"?>
<sst xmlns="http://schemas.openxmlformats.org/spreadsheetml/2006/main" count="201" uniqueCount="112">
  <si>
    <t>Variance</t>
    <phoneticPr fontId="1" type="noConversion"/>
  </si>
  <si>
    <t>1.1.1 Draft Project Charter</t>
    <phoneticPr fontId="1" type="noConversion"/>
  </si>
  <si>
    <t>1.1.2 Identify Stakeholders</t>
    <phoneticPr fontId="1" type="noConversion"/>
  </si>
  <si>
    <t>1.1.3Approve Project Objectives</t>
    <phoneticPr fontId="1" type="noConversion"/>
  </si>
  <si>
    <t>1.1.4Launch CADC on main net</t>
    <phoneticPr fontId="1" type="noConversion"/>
  </si>
  <si>
    <t>1.1.5Monitor pilot and close project</t>
    <phoneticPr fontId="1" type="noConversion"/>
  </si>
  <si>
    <t>1.2.1 Select blockchain infrastructure</t>
  </si>
  <si>
    <t>1.2.2 Set up Cloud Dev</t>
  </si>
  <si>
    <t>1.2.3 Implement Consensus mechaism</t>
  </si>
  <si>
    <t>1.2.4 Configure Developer Environment</t>
  </si>
  <si>
    <t>1.2.5 Allocate budget &amp; 10% Contingency</t>
  </si>
  <si>
    <t>1.3.1 Analyze Blockchain Ecosytems</t>
  </si>
  <si>
    <t xml:space="preserve">1.3.2 Research Canadian Regulation </t>
  </si>
  <si>
    <t xml:space="preserve">1.3.3 Identify target users &amp; Strategy </t>
  </si>
  <si>
    <t xml:space="preserve">1.3.4 Assess competing sublecoins </t>
  </si>
  <si>
    <t xml:space="preserve">1.3.5 Define CADC peg Methanism </t>
  </si>
  <si>
    <t>1.3.6 Reserve audit requirement</t>
  </si>
  <si>
    <t>1.4.1 Polish brand identity</t>
  </si>
  <si>
    <t>1.4.2 Draft and publish white paper</t>
  </si>
  <si>
    <t>1.4.3 Produce marketing campaign media</t>
  </si>
  <si>
    <t>1.4.4 Plan community-building events</t>
  </si>
  <si>
    <t>1.5.1 Conduct internal code audits</t>
  </si>
  <si>
    <t xml:space="preserve">1.5.2 Implement multi-sig </t>
  </si>
  <si>
    <t xml:space="preserve">1.5.3 Run penetration test &amp; attack simulations </t>
  </si>
  <si>
    <t>1.5.4 Enagage independent security audit</t>
  </si>
  <si>
    <t>Optimistic Activity Time(week)</t>
  </si>
  <si>
    <t>Pessismistic Activity Time (week)</t>
  </si>
  <si>
    <t>Most Likely Activity Time(week)</t>
  </si>
  <si>
    <t>Weighted Average Actiwity(week)</t>
  </si>
  <si>
    <t>1.6.1Design trading interface</t>
  </si>
  <si>
    <t>1.6.2 Test Contracts and Dex on testnet</t>
  </si>
  <si>
    <t>1.6.3 Launch governance token</t>
  </si>
  <si>
    <t>1.6.4 Provide beta user Credits &amp; Monitor metrics</t>
  </si>
  <si>
    <t>2(14)</t>
  </si>
  <si>
    <t>3(21)</t>
  </si>
  <si>
    <t>Ts(Week/Day)</t>
  </si>
  <si>
    <t>Sum</t>
  </si>
  <si>
    <t>Task Name</t>
  </si>
  <si>
    <t>Sum in Days</t>
  </si>
  <si>
    <t>Sum in Week</t>
  </si>
  <si>
    <t>Optimistic Activity TimeWeek/Day)</t>
  </si>
  <si>
    <t>Pessismistic Activity Time (Week/Day)</t>
  </si>
  <si>
    <t>Most Likely Activity TimeWeek/Day)</t>
  </si>
  <si>
    <t>Weighted Average ActiwityWeek/Day)</t>
  </si>
  <si>
    <t>Task ID</t>
    <phoneticPr fontId="1" type="noConversion"/>
  </si>
  <si>
    <t>Description</t>
    <phoneticPr fontId="1" type="noConversion"/>
  </si>
  <si>
    <t>1.1.1</t>
  </si>
  <si>
    <t>1.1.2</t>
  </si>
  <si>
    <t>1.1.3</t>
  </si>
  <si>
    <t>1.1.4</t>
  </si>
  <si>
    <t>1.1.5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</si>
  <si>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</si>
  <si>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</si>
  <si>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</si>
  <si>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</si>
  <si>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</si>
  <si>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</si>
  <si>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</si>
  <si>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</si>
  <si>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</si>
  <si>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1.3.5</t>
  </si>
  <si>
    <t>1.3.6</t>
  </si>
  <si>
    <t>1.4.1</t>
  </si>
  <si>
    <t>1.4.2</t>
  </si>
  <si>
    <t>1.4.3</t>
  </si>
  <si>
    <t>1.4.4</t>
  </si>
  <si>
    <t>1.5.1</t>
  </si>
  <si>
    <t>1.5.2</t>
  </si>
  <si>
    <t>1.5.3</t>
  </si>
  <si>
    <t>1.5.4</t>
  </si>
  <si>
    <t>1.6.1</t>
  </si>
  <si>
    <t>1.6.2</t>
  </si>
  <si>
    <t>1.6.3</t>
  </si>
  <si>
    <t>1.6.4</t>
  </si>
  <si>
    <t>Imapct</t>
    <phoneticPr fontId="1" type="noConversion"/>
  </si>
  <si>
    <t>Likelyhood</t>
    <phoneticPr fontId="1" type="noConversion"/>
  </si>
  <si>
    <t>Delay in formalizing the project charter may lead to scope ambiguity, authorization delays, or misalignment of contractual deliverables.</t>
  </si>
  <si>
    <t>Insufficient stakeholder identification may result in requirement volatility and contractual misinterpretation during later phases.</t>
  </si>
  <si>
    <t>Delays in objective approval may hinder baseline establishment and disrupt subsequent milestone authorization.</t>
  </si>
  <si>
    <t>Late deployment to the main net may lead to contractual non-compliance, reduced functional acceptance, or integration slippage.</t>
  </si>
  <si>
    <t>Insufficient monitoring of project closure activities may cause outstanding deliverables, audit discrepancies, or post-deployment risks.</t>
  </si>
  <si>
    <t>Misalignment between selected architecture and regulatory or performance requirements may affect system stability and contractual compliance.</t>
  </si>
  <si>
    <t>Improper cloud configuration may result in security exposure, resource misallocation, or deviation from technical specifications.</t>
  </si>
  <si>
    <t>Consensus design flaws may introduce downstream functional inconsistencies or compromise validation throughput.</t>
  </si>
  <si>
    <t>Environment misconfiguration may delay developer onboarding and impede compliance with standardized development workflows.</t>
  </si>
  <si>
    <t>Ineffective resource allocation may reduce financial resilience and increase exposure to cost overrun.</t>
  </si>
  <si>
    <t>Incorrect ecosystem assessment may impair competitive positioning and lead to strategic misalignment.</t>
  </si>
  <si>
    <t>Incomplete regulatory analysis may cause future compliance gaps and constraints in deployment.</t>
  </si>
  <si>
    <t>Misinterpretation of target user groups may undermine adoption projections and degrade strategic fit.</t>
  </si>
  <si>
    <t>Poor assessment of competitors may impair pricing logic and weaken market-entry viability.</t>
  </si>
  <si>
    <t>Peg mechanism deficiencies may introduce volatility exposure and reduce stakeholder confidence.</t>
  </si>
  <si>
    <t>Delays or inaccuracies in reserve audit planning may lead to reporting inconsistencies or certification delays.</t>
  </si>
  <si>
    <t>Brand misalignment may reduce user trust and impair communication effectiveness across stakeholder segments.</t>
  </si>
  <si>
    <t>Incomplete or delayed publication may affect regulatory acceptance and hinder investor due diligence.</t>
  </si>
  <si>
    <t>Ineffective campaign assets may fail to meet requirement traceability or stakeholder communication needs.</t>
  </si>
  <si>
    <t>Event preparation delays may reduce outreach effectiveness and impair community-engagement milestones.</t>
  </si>
  <si>
    <t>Insufficient audit coverage may expose security vulnerabilities or compromise functional assurance.</t>
  </si>
  <si>
    <t>Incorrect multi-sig integration may introduce key-management risks or downstream operational inconsistencies.</t>
  </si>
  <si>
    <t>Limited penetration-testing scope may fail to identify high-impact threat vectors.</t>
  </si>
  <si>
    <t>Third-party audit delays or findings may require remediation that jeopardizes milestone timelines or functional approval.</t>
  </si>
  <si>
    <t>Misaligned UI/UX requirements may cause functional inefficiencies or user-acceptance issues.</t>
  </si>
  <si>
    <t>Smart-contract or DEX failures during testnet validation may create remediation cycles that delay release.</t>
  </si>
  <si>
    <t>Governance token deployment delays may impact utility activation and stakeholder participation.</t>
  </si>
  <si>
    <t>Insufficient monitoring of early-stage metrics may reduce reliability of performance validation and user-feedback attribution.</t>
  </si>
  <si>
    <t>Risk ID</t>
    <phoneticPr fontId="1" type="noConversion"/>
  </si>
  <si>
    <t>Strategy</t>
  </si>
  <si>
    <t>Avoid</t>
  </si>
  <si>
    <t>Strategy Description</t>
  </si>
  <si>
    <t>Avoid by scheduling an early charter drafting workshop with key stakeholders and requiring formal approval at a fixed milestone to lock scope and authorization before subsequent work packages begin.</t>
  </si>
  <si>
    <t>Avoid by standardizing the developer environment through validated configuration templates and automated setup scripts to eliminate misconfiguration risk during early development stages.</t>
  </si>
  <si>
    <t>Avoid by preparing community-engagement events on fixed lead times with pre-approved logistics, content plans, and contingency arrangements to reduce the likelihood of delay or cancellation.</t>
  </si>
  <si>
    <t>Avoid by engaging the independent security auditor early, agreeing on assessment scope and timing contractually, and allocating a dedicated remediation team to address findings rapidly and prevent schedule slippage.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</si>
</sst>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sz val="1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D4B5-A927-4961-B572-35809C548E61}">
  <dimension ref="A1:G1048576"/>
  <sheetViews>
    <sheetView tabSelected="1" workbookViewId="0">
      <selection activeCell="I11" sqref="I11"/>
    </sheetView>
  </sheetViews>
  <sheetFormatPr defaultColWidth="8.875" defaultRowHeight="14.25" x14ac:dyDescent="0.2"/>
  <cols>
    <col min="1" max="2" width="41.125" customWidth="1"/>
    <col min="3" max="3" width="27.875" customWidth="1"/>
    <col min="4" max="4" width="26.125" customWidth="1"/>
    <col min="5" max="5" width="25" customWidth="1"/>
    <col min="6" max="6" width="32.25" style="2" customWidth="1"/>
    <col min="7" max="7" width="21.75" customWidth="1"/>
  </cols>
  <sheetData>
    <row r="1" spans="1:7" x14ac:dyDescent="0.2">
      <c r="A1" s="1" t="s">
        <v>37</v>
      </c>
      <c r="B1" s="1" t="s">
        <v>35</v>
      </c>
      <c r="C1" s="1" t="s">
        <v>25</v>
      </c>
      <c r="D1" s="1" t="s">
        <v>26</v>
      </c>
      <c r="E1" s="1" t="s">
        <v>27</v>
      </c>
      <c r="F1" s="2" t="s">
        <v>28</v>
      </c>
      <c r="G1" s="1" t="s">
        <v>0</v>
      </c>
    </row>
    <row r="2" spans="1:7" x14ac:dyDescent="0.2">
      <c r="A2" s="1" t="s">
        <v>5</v>
      </c>
      <c r="B2" s="1" t="s">
        <v>34</v>
      </c>
      <c r="C2" s="1">
        <v>20</v>
      </c>
      <c r="D2" s="1">
        <v>21</v>
      </c>
      <c r="E2" s="1">
        <v>23</v>
      </c>
      <c r="F2" s="2">
        <v>21.17</v>
      </c>
      <c r="G2">
        <v>2.7799999999999998E-2</v>
      </c>
    </row>
    <row r="3" spans="1:7" x14ac:dyDescent="0.2">
      <c r="A3" s="1" t="s">
        <v>12</v>
      </c>
      <c r="B3" s="1" t="s">
        <v>34</v>
      </c>
      <c r="C3" s="1">
        <v>19</v>
      </c>
      <c r="D3" s="1">
        <v>20</v>
      </c>
      <c r="E3" s="1">
        <v>22</v>
      </c>
      <c r="F3" s="2">
        <v>20.170000000000002</v>
      </c>
      <c r="G3">
        <v>2.7799999999999998E-2</v>
      </c>
    </row>
    <row r="4" spans="1:7" x14ac:dyDescent="0.2">
      <c r="A4" s="1" t="s">
        <v>13</v>
      </c>
      <c r="B4" s="1" t="s">
        <v>33</v>
      </c>
      <c r="C4" s="1">
        <v>13</v>
      </c>
      <c r="D4" s="1">
        <v>14</v>
      </c>
      <c r="E4" s="1">
        <v>15</v>
      </c>
      <c r="F4" s="2">
        <v>15.3</v>
      </c>
      <c r="G4">
        <v>2.7799999999999998E-2</v>
      </c>
    </row>
    <row r="5" spans="1:7" x14ac:dyDescent="0.2">
      <c r="A5" s="1" t="s">
        <v>16</v>
      </c>
      <c r="B5" s="1" t="s">
        <v>33</v>
      </c>
      <c r="C5" s="1">
        <v>13</v>
      </c>
      <c r="D5" s="1">
        <v>14</v>
      </c>
      <c r="E5" s="1">
        <v>17</v>
      </c>
      <c r="F5" s="2">
        <v>14.3</v>
      </c>
      <c r="G5">
        <v>2.7799999999999998E-2</v>
      </c>
    </row>
    <row r="6" spans="1:7" x14ac:dyDescent="0.2">
      <c r="A6" s="1" t="s">
        <v>23</v>
      </c>
      <c r="B6" s="1" t="s">
        <v>34</v>
      </c>
      <c r="C6" s="1">
        <v>19</v>
      </c>
      <c r="D6" s="1">
        <v>20</v>
      </c>
      <c r="E6" s="1">
        <v>26</v>
      </c>
      <c r="F6" s="2">
        <v>20.83</v>
      </c>
      <c r="G6">
        <v>2.7799999999999998E-2</v>
      </c>
    </row>
    <row r="7" spans="1:7" x14ac:dyDescent="0.2">
      <c r="A7" s="1" t="s">
        <v>6</v>
      </c>
      <c r="B7" s="1" t="s">
        <v>33</v>
      </c>
      <c r="C7" s="1">
        <v>12</v>
      </c>
      <c r="D7" s="1">
        <v>14</v>
      </c>
      <c r="E7" s="1">
        <v>17</v>
      </c>
      <c r="F7" s="2">
        <v>14.17</v>
      </c>
      <c r="G7">
        <v>0.1111</v>
      </c>
    </row>
    <row r="8" spans="1:7" x14ac:dyDescent="0.2">
      <c r="A8" s="1" t="s">
        <v>7</v>
      </c>
      <c r="B8" s="1" t="s">
        <v>33</v>
      </c>
      <c r="C8" s="1">
        <v>13</v>
      </c>
      <c r="D8" s="1">
        <v>15</v>
      </c>
      <c r="E8" s="1">
        <v>16</v>
      </c>
      <c r="F8" s="2">
        <v>14.83</v>
      </c>
      <c r="G8">
        <v>0.1111</v>
      </c>
    </row>
    <row r="9" spans="1:7" x14ac:dyDescent="0.2">
      <c r="A9" s="1" t="s">
        <v>8</v>
      </c>
      <c r="B9" s="1" t="s">
        <v>34</v>
      </c>
      <c r="C9" s="1">
        <v>19</v>
      </c>
      <c r="D9" s="1">
        <v>21</v>
      </c>
      <c r="E9" s="1">
        <v>25</v>
      </c>
      <c r="F9" s="2">
        <v>21.33</v>
      </c>
      <c r="G9">
        <v>0.1111</v>
      </c>
    </row>
    <row r="10" spans="1:7" x14ac:dyDescent="0.2">
      <c r="A10" s="1" t="s">
        <v>18</v>
      </c>
      <c r="B10" s="1" t="s">
        <v>34</v>
      </c>
      <c r="C10" s="1">
        <v>19</v>
      </c>
      <c r="D10" s="1">
        <v>21</v>
      </c>
      <c r="E10" s="1">
        <v>23</v>
      </c>
      <c r="F10" s="2">
        <v>21</v>
      </c>
      <c r="G10">
        <v>0.1111</v>
      </c>
    </row>
    <row r="11" spans="1:7" x14ac:dyDescent="0.2">
      <c r="A11" s="1" t="s">
        <v>19</v>
      </c>
      <c r="B11" s="1" t="s">
        <v>34</v>
      </c>
      <c r="C11" s="1">
        <v>20</v>
      </c>
      <c r="D11" s="1">
        <v>22</v>
      </c>
      <c r="E11" s="1">
        <v>27</v>
      </c>
      <c r="F11" s="2">
        <v>22.5</v>
      </c>
      <c r="G11">
        <v>0.1111</v>
      </c>
    </row>
    <row r="12" spans="1:7" x14ac:dyDescent="0.2">
      <c r="A12" s="1" t="s">
        <v>32</v>
      </c>
      <c r="B12" s="1" t="s">
        <v>34</v>
      </c>
      <c r="C12" s="1">
        <v>19</v>
      </c>
      <c r="D12" s="1">
        <v>21</v>
      </c>
      <c r="E12" s="1">
        <v>27</v>
      </c>
      <c r="F12" s="2">
        <v>21.67</v>
      </c>
      <c r="G12">
        <v>0.1111</v>
      </c>
    </row>
    <row r="13" spans="1:7" x14ac:dyDescent="0.2">
      <c r="A13" s="1" t="s">
        <v>4</v>
      </c>
      <c r="B13" s="1" t="s">
        <v>33</v>
      </c>
      <c r="C13" s="1">
        <v>11</v>
      </c>
      <c r="D13" s="1">
        <v>14</v>
      </c>
      <c r="E13" s="1">
        <v>15</v>
      </c>
      <c r="F13" s="2">
        <v>13.67</v>
      </c>
      <c r="G13">
        <v>0.25</v>
      </c>
    </row>
    <row r="14" spans="1:7" x14ac:dyDescent="0.2">
      <c r="A14" s="1" t="s">
        <v>10</v>
      </c>
      <c r="B14" s="1" t="s">
        <v>33</v>
      </c>
      <c r="C14" s="1">
        <v>12</v>
      </c>
      <c r="D14" s="1">
        <v>15</v>
      </c>
      <c r="E14" s="1">
        <v>20</v>
      </c>
      <c r="F14" s="2">
        <v>15.3</v>
      </c>
      <c r="G14">
        <v>0.25</v>
      </c>
    </row>
    <row r="15" spans="1:7" x14ac:dyDescent="0.2">
      <c r="A15" s="1" t="s">
        <v>11</v>
      </c>
      <c r="B15" s="1" t="s">
        <v>34</v>
      </c>
      <c r="C15" s="1">
        <v>18</v>
      </c>
      <c r="D15" s="1">
        <v>21</v>
      </c>
      <c r="E15" s="1">
        <v>23</v>
      </c>
      <c r="F15" s="2">
        <v>20.83</v>
      </c>
      <c r="G15">
        <v>0.25</v>
      </c>
    </row>
    <row r="16" spans="1:7" x14ac:dyDescent="0.2">
      <c r="A16" s="1" t="s">
        <v>14</v>
      </c>
      <c r="B16" s="1" t="s">
        <v>33</v>
      </c>
      <c r="C16" s="1">
        <v>11</v>
      </c>
      <c r="D16" s="1">
        <v>14</v>
      </c>
      <c r="E16" s="1">
        <v>16</v>
      </c>
      <c r="F16" s="2">
        <v>13.83</v>
      </c>
      <c r="G16">
        <v>0.25</v>
      </c>
    </row>
    <row r="17" spans="1:7" x14ac:dyDescent="0.2">
      <c r="A17" s="1" t="s">
        <v>15</v>
      </c>
      <c r="B17" s="1" t="s">
        <v>34</v>
      </c>
      <c r="C17" s="1">
        <v>18</v>
      </c>
      <c r="D17" s="1">
        <v>21</v>
      </c>
      <c r="E17" s="1">
        <v>24</v>
      </c>
      <c r="F17" s="2">
        <v>21</v>
      </c>
      <c r="G17">
        <v>0.25</v>
      </c>
    </row>
    <row r="18" spans="1:7" x14ac:dyDescent="0.2">
      <c r="A18" s="1" t="s">
        <v>21</v>
      </c>
      <c r="B18" s="1" t="s">
        <v>34</v>
      </c>
      <c r="C18" s="1">
        <v>18</v>
      </c>
      <c r="D18" s="1">
        <v>21</v>
      </c>
      <c r="E18" s="1">
        <v>23</v>
      </c>
      <c r="F18" s="2">
        <v>20.83</v>
      </c>
      <c r="G18">
        <v>0.25</v>
      </c>
    </row>
    <row r="19" spans="1:7" x14ac:dyDescent="0.2">
      <c r="A19" s="1" t="s">
        <v>22</v>
      </c>
      <c r="B19" s="1" t="s">
        <v>33</v>
      </c>
      <c r="C19" s="1">
        <v>11</v>
      </c>
      <c r="D19" s="1">
        <v>14</v>
      </c>
      <c r="E19" s="1">
        <v>17</v>
      </c>
      <c r="F19" s="2">
        <v>14</v>
      </c>
      <c r="G19">
        <v>0.25</v>
      </c>
    </row>
    <row r="20" spans="1:7" x14ac:dyDescent="0.2">
      <c r="A20" s="1" t="s">
        <v>29</v>
      </c>
      <c r="B20" s="1" t="s">
        <v>34</v>
      </c>
      <c r="C20" s="1">
        <v>18</v>
      </c>
      <c r="D20" s="1">
        <v>21</v>
      </c>
      <c r="E20" s="1">
        <v>23</v>
      </c>
      <c r="F20" s="2">
        <v>20.83</v>
      </c>
      <c r="G20">
        <v>0.25</v>
      </c>
    </row>
    <row r="21" spans="1:7" x14ac:dyDescent="0.2">
      <c r="A21" s="1" t="s">
        <v>31</v>
      </c>
      <c r="B21" s="1" t="s">
        <v>33</v>
      </c>
      <c r="C21" s="1">
        <v>11</v>
      </c>
      <c r="D21" s="1">
        <v>14</v>
      </c>
      <c r="E21" s="1">
        <v>19</v>
      </c>
      <c r="F21" s="2">
        <v>14.33</v>
      </c>
      <c r="G21">
        <v>0.25</v>
      </c>
    </row>
    <row r="22" spans="1:7" x14ac:dyDescent="0.2">
      <c r="A22" s="1" t="s">
        <v>3</v>
      </c>
      <c r="B22" s="1" t="s">
        <v>33</v>
      </c>
      <c r="C22" s="1">
        <v>11</v>
      </c>
      <c r="D22" s="1">
        <v>15</v>
      </c>
      <c r="E22" s="1">
        <v>16</v>
      </c>
      <c r="F22" s="2">
        <v>19.5</v>
      </c>
      <c r="G22">
        <v>0.44440000000000002</v>
      </c>
    </row>
    <row r="23" spans="1:7" x14ac:dyDescent="0.2">
      <c r="A23" s="1" t="s">
        <v>9</v>
      </c>
      <c r="B23" s="1" t="s">
        <v>33</v>
      </c>
      <c r="C23" s="1">
        <v>10</v>
      </c>
      <c r="D23" s="1">
        <v>14</v>
      </c>
      <c r="E23" s="1">
        <v>19</v>
      </c>
      <c r="F23" s="2">
        <v>14.17</v>
      </c>
      <c r="G23">
        <v>0.44440000000000002</v>
      </c>
    </row>
    <row r="24" spans="1:7" x14ac:dyDescent="0.2">
      <c r="A24" s="1" t="s">
        <v>17</v>
      </c>
      <c r="B24" s="1" t="s">
        <v>33</v>
      </c>
      <c r="C24" s="1">
        <v>10</v>
      </c>
      <c r="D24" s="1">
        <v>14</v>
      </c>
      <c r="E24" s="1">
        <v>22</v>
      </c>
      <c r="F24" s="2">
        <v>14.67</v>
      </c>
      <c r="G24">
        <v>0.44440000000000002</v>
      </c>
    </row>
    <row r="25" spans="1:7" x14ac:dyDescent="0.2">
      <c r="A25" s="1" t="s">
        <v>20</v>
      </c>
      <c r="B25" s="1" t="s">
        <v>33</v>
      </c>
      <c r="C25" s="1">
        <v>10</v>
      </c>
      <c r="D25" s="1">
        <v>14</v>
      </c>
      <c r="E25" s="1">
        <v>17</v>
      </c>
      <c r="F25" s="2">
        <v>18.5</v>
      </c>
      <c r="G25">
        <v>0.44440000000000002</v>
      </c>
    </row>
    <row r="26" spans="1:7" x14ac:dyDescent="0.2">
      <c r="A26" s="1" t="s">
        <v>2</v>
      </c>
      <c r="B26" s="1" t="s">
        <v>33</v>
      </c>
      <c r="C26" s="1">
        <v>9</v>
      </c>
      <c r="D26" s="1">
        <v>14</v>
      </c>
      <c r="E26" s="1">
        <v>20</v>
      </c>
      <c r="F26" s="2">
        <v>14.17</v>
      </c>
      <c r="G26">
        <v>0.69440000000000002</v>
      </c>
    </row>
    <row r="27" spans="1:7" x14ac:dyDescent="0.2">
      <c r="A27" s="1" t="s">
        <v>30</v>
      </c>
      <c r="B27" s="1" t="s">
        <v>34</v>
      </c>
      <c r="C27" s="1">
        <v>16</v>
      </c>
      <c r="D27" s="1">
        <v>21</v>
      </c>
      <c r="E27" s="1">
        <v>25</v>
      </c>
      <c r="F27" s="2">
        <v>20.83</v>
      </c>
      <c r="G27">
        <v>0.69440000000000002</v>
      </c>
    </row>
    <row r="28" spans="1:7" x14ac:dyDescent="0.2">
      <c r="A28" s="1" t="s">
        <v>1</v>
      </c>
      <c r="B28" s="1" t="s">
        <v>33</v>
      </c>
      <c r="C28" s="1">
        <v>7</v>
      </c>
      <c r="D28" s="1">
        <v>14</v>
      </c>
      <c r="E28" s="1">
        <v>25</v>
      </c>
      <c r="F28" s="2">
        <v>14.67</v>
      </c>
      <c r="G28">
        <v>1.3611</v>
      </c>
    </row>
    <row r="29" spans="1:7" x14ac:dyDescent="0.2">
      <c r="A29" s="1" t="s">
        <v>24</v>
      </c>
      <c r="B29" s="1" t="s">
        <v>34</v>
      </c>
      <c r="C29" s="1">
        <v>13</v>
      </c>
      <c r="D29" s="1">
        <v>22</v>
      </c>
      <c r="E29" s="1">
        <v>29</v>
      </c>
      <c r="F29" s="2">
        <v>21.67</v>
      </c>
      <c r="G29">
        <v>2.25</v>
      </c>
    </row>
    <row r="30" spans="1:7" x14ac:dyDescent="0.2">
      <c r="A30" s="1" t="s">
        <v>36</v>
      </c>
      <c r="B30" s="1"/>
      <c r="C30" s="1">
        <f>SUM(C2:C29)</f>
        <v>400</v>
      </c>
      <c r="D30" s="1">
        <f>SUM(D2:D29)</f>
        <v>486</v>
      </c>
      <c r="E30" s="1">
        <f>SUM(E2:E29)</f>
        <v>591</v>
      </c>
    </row>
    <row r="31" spans="1:7" x14ac:dyDescent="0.2">
      <c r="A31" s="1"/>
      <c r="B31" s="1"/>
      <c r="C31" s="1"/>
      <c r="D31" s="1"/>
      <c r="E31" s="1"/>
    </row>
    <row r="32" spans="1:7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1048576" spans="7:7" x14ac:dyDescent="0.2">
      <c r="G1048576">
        <f>MAX(G2:G1048575)</f>
        <v>2.25</v>
      </c>
    </row>
  </sheetData>
  <sortState xmlns:xlrd2="http://schemas.microsoft.com/office/spreadsheetml/2017/richdata2" ref="A2:G30">
    <sortCondition ref="G2:G3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BF07-EC1C-EA41-871D-CBBBA917B685}">
  <dimension ref="A1:G29"/>
  <sheetViews>
    <sheetView zoomScale="140" zoomScaleNormal="140" workbookViewId="0">
      <selection activeCell="D21" sqref="D21"/>
    </sheetView>
  </sheetViews>
  <sheetFormatPr defaultColWidth="10.75" defaultRowHeight="14.25" x14ac:dyDescent="0.2"/>
  <cols>
    <col min="1" max="1" width="31.625" customWidth="1"/>
    <col min="2" max="2" width="18.125" customWidth="1"/>
    <col min="3" max="3" width="30.125" customWidth="1"/>
    <col min="4" max="4" width="31.25" customWidth="1"/>
    <col min="5" max="5" width="32.25" customWidth="1"/>
    <col min="6" max="6" width="30.75" customWidth="1"/>
    <col min="7" max="9" width="26.375" customWidth="1"/>
  </cols>
  <sheetData>
    <row r="1" spans="1:7" x14ac:dyDescent="0.2">
      <c r="A1" s="1" t="s">
        <v>37</v>
      </c>
      <c r="B1" s="1" t="s">
        <v>35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0</v>
      </c>
    </row>
    <row r="2" spans="1:7" x14ac:dyDescent="0.2">
      <c r="A2" s="1" t="s">
        <v>1</v>
      </c>
      <c r="B2" s="1" t="s">
        <v>33</v>
      </c>
      <c r="C2" s="1">
        <v>7</v>
      </c>
      <c r="D2" s="1">
        <v>14</v>
      </c>
      <c r="E2" s="1">
        <v>25</v>
      </c>
      <c r="F2" s="1">
        <v>14.67</v>
      </c>
      <c r="G2" s="1"/>
    </row>
    <row r="3" spans="1:7" x14ac:dyDescent="0.2">
      <c r="A3" s="1" t="s">
        <v>2</v>
      </c>
      <c r="B3" s="1" t="s">
        <v>33</v>
      </c>
      <c r="C3" s="1">
        <v>9</v>
      </c>
      <c r="D3" s="1">
        <v>14</v>
      </c>
      <c r="E3" s="1">
        <v>20</v>
      </c>
      <c r="F3" s="1">
        <v>14.17</v>
      </c>
      <c r="G3" s="1"/>
    </row>
    <row r="4" spans="1:7" x14ac:dyDescent="0.2">
      <c r="A4" s="1" t="s">
        <v>3</v>
      </c>
      <c r="B4" s="1" t="s">
        <v>33</v>
      </c>
      <c r="C4" s="1">
        <v>11</v>
      </c>
      <c r="D4" s="1">
        <v>15</v>
      </c>
      <c r="E4" s="1">
        <v>16</v>
      </c>
      <c r="F4" s="1">
        <v>19.5</v>
      </c>
      <c r="G4" s="1"/>
    </row>
    <row r="5" spans="1:7" x14ac:dyDescent="0.2">
      <c r="A5" s="1" t="s">
        <v>4</v>
      </c>
      <c r="B5" s="1" t="s">
        <v>33</v>
      </c>
      <c r="C5" s="1">
        <v>11</v>
      </c>
      <c r="D5" s="1">
        <v>14</v>
      </c>
      <c r="E5" s="1">
        <v>15</v>
      </c>
      <c r="F5" s="1">
        <v>13.67</v>
      </c>
      <c r="G5" s="1"/>
    </row>
    <row r="6" spans="1:7" x14ac:dyDescent="0.2">
      <c r="A6" s="1" t="s">
        <v>5</v>
      </c>
      <c r="B6" s="1" t="s">
        <v>34</v>
      </c>
      <c r="C6" s="1">
        <v>20</v>
      </c>
      <c r="D6" s="1">
        <v>21</v>
      </c>
      <c r="E6" s="1">
        <v>23</v>
      </c>
      <c r="F6" s="1">
        <v>21.17</v>
      </c>
      <c r="G6" s="1"/>
    </row>
    <row r="7" spans="1:7" x14ac:dyDescent="0.2">
      <c r="A7" s="1" t="s">
        <v>6</v>
      </c>
      <c r="B7" s="1" t="s">
        <v>33</v>
      </c>
      <c r="C7" s="1">
        <v>12</v>
      </c>
      <c r="D7" s="1">
        <v>14</v>
      </c>
      <c r="E7" s="1">
        <v>17</v>
      </c>
      <c r="F7" s="1">
        <v>14.17</v>
      </c>
      <c r="G7" s="1"/>
    </row>
    <row r="8" spans="1:7" x14ac:dyDescent="0.2">
      <c r="A8" s="1" t="s">
        <v>7</v>
      </c>
      <c r="B8" s="1" t="s">
        <v>33</v>
      </c>
      <c r="C8" s="1">
        <v>13</v>
      </c>
      <c r="D8" s="1">
        <v>15</v>
      </c>
      <c r="E8" s="1">
        <v>16</v>
      </c>
      <c r="F8" s="1">
        <v>14.83</v>
      </c>
      <c r="G8" s="1"/>
    </row>
    <row r="9" spans="1:7" x14ac:dyDescent="0.2">
      <c r="A9" s="1" t="s">
        <v>8</v>
      </c>
      <c r="B9" s="1" t="s">
        <v>34</v>
      </c>
      <c r="C9" s="1">
        <v>19</v>
      </c>
      <c r="D9" s="1">
        <v>21</v>
      </c>
      <c r="E9" s="1">
        <v>25</v>
      </c>
      <c r="F9" s="1">
        <v>21.33</v>
      </c>
      <c r="G9" s="1"/>
    </row>
    <row r="10" spans="1:7" x14ac:dyDescent="0.2">
      <c r="A10" s="1" t="s">
        <v>21</v>
      </c>
      <c r="B10" s="1" t="s">
        <v>34</v>
      </c>
      <c r="C10" s="1">
        <v>18</v>
      </c>
      <c r="D10" s="1">
        <v>21</v>
      </c>
      <c r="E10" s="1">
        <v>23</v>
      </c>
      <c r="F10" s="1">
        <v>20.83</v>
      </c>
      <c r="G10" s="1"/>
    </row>
    <row r="11" spans="1:7" ht="18.95" customHeight="1" x14ac:dyDescent="0.2">
      <c r="A11" s="1" t="s">
        <v>22</v>
      </c>
      <c r="B11" s="1" t="s">
        <v>33</v>
      </c>
      <c r="C11" s="1">
        <v>11</v>
      </c>
      <c r="D11" s="1">
        <v>14</v>
      </c>
      <c r="E11" s="1">
        <v>17</v>
      </c>
      <c r="F11" s="1">
        <v>14</v>
      </c>
      <c r="G11" s="1"/>
    </row>
    <row r="12" spans="1:7" x14ac:dyDescent="0.2">
      <c r="A12" s="1" t="s">
        <v>23</v>
      </c>
      <c r="B12" s="1" t="s">
        <v>34</v>
      </c>
      <c r="C12" s="1">
        <v>19</v>
      </c>
      <c r="D12" s="1">
        <v>20</v>
      </c>
      <c r="E12" s="1">
        <v>26</v>
      </c>
      <c r="F12" s="1">
        <v>20.83</v>
      </c>
      <c r="G12" s="1"/>
    </row>
    <row r="13" spans="1:7" x14ac:dyDescent="0.2">
      <c r="A13" s="1" t="s">
        <v>24</v>
      </c>
      <c r="B13" s="1" t="s">
        <v>34</v>
      </c>
      <c r="C13" s="1">
        <v>13</v>
      </c>
      <c r="D13" s="1">
        <v>22</v>
      </c>
      <c r="E13" s="1">
        <v>29</v>
      </c>
      <c r="F13" s="1">
        <v>21.67</v>
      </c>
      <c r="G13" s="1"/>
    </row>
    <row r="14" spans="1:7" x14ac:dyDescent="0.2">
      <c r="A14" s="1" t="s">
        <v>31</v>
      </c>
      <c r="B14" s="1" t="s">
        <v>33</v>
      </c>
      <c r="C14" s="1">
        <v>11</v>
      </c>
      <c r="D14" s="1">
        <v>14</v>
      </c>
      <c r="E14" s="1">
        <v>19</v>
      </c>
      <c r="F14" s="1">
        <v>14.33</v>
      </c>
      <c r="G14" s="1"/>
    </row>
    <row r="15" spans="1:7" x14ac:dyDescent="0.2">
      <c r="A15" s="1" t="s">
        <v>32</v>
      </c>
      <c r="B15" s="1" t="s">
        <v>34</v>
      </c>
      <c r="C15" s="1">
        <v>19</v>
      </c>
      <c r="D15" s="1">
        <v>21</v>
      </c>
      <c r="E15" s="1">
        <v>27</v>
      </c>
      <c r="F15" s="1">
        <v>21.67</v>
      </c>
      <c r="G15" s="1"/>
    </row>
    <row r="16" spans="1:7" x14ac:dyDescent="0.2">
      <c r="A16" s="1" t="s">
        <v>38</v>
      </c>
      <c r="B16" s="3">
        <f>34*7</f>
        <v>238</v>
      </c>
      <c r="C16" s="3">
        <f>SUM(C2:C15)</f>
        <v>193</v>
      </c>
      <c r="D16" s="3">
        <f>SUM(D2:D15)</f>
        <v>240</v>
      </c>
      <c r="E16" s="3">
        <f>SUM(E2:E15)</f>
        <v>298</v>
      </c>
      <c r="F16" s="3">
        <f>SUM(F2:F15)</f>
        <v>246.83999999999997</v>
      </c>
      <c r="G16" s="2"/>
    </row>
    <row r="17" spans="1:7" x14ac:dyDescent="0.2">
      <c r="A17" s="1" t="s">
        <v>39</v>
      </c>
      <c r="B17" s="3">
        <f>34</f>
        <v>34</v>
      </c>
      <c r="C17" s="3">
        <f>C16/7</f>
        <v>27.571428571428573</v>
      </c>
      <c r="D17" s="3">
        <f>D16/7</f>
        <v>34.285714285714285</v>
      </c>
      <c r="E17" s="3">
        <f>E16/7</f>
        <v>42.571428571428569</v>
      </c>
      <c r="F17" s="3">
        <f>F16/7</f>
        <v>35.262857142857136</v>
      </c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/>
      <c r="C20" s="2"/>
      <c r="D20" s="2"/>
      <c r="E20" s="2"/>
      <c r="F20" s="2"/>
      <c r="G20" s="2"/>
    </row>
    <row r="21" spans="1:7" x14ac:dyDescent="0.2">
      <c r="A21" s="2"/>
      <c r="B21" s="2"/>
      <c r="C21" s="2"/>
      <c r="D21" s="2"/>
      <c r="E21" s="2"/>
      <c r="F21" s="2"/>
      <c r="G21" s="2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2"/>
      <c r="B23" s="2"/>
      <c r="C23" s="2"/>
      <c r="D23" s="2"/>
      <c r="E23" s="2"/>
      <c r="F23" s="2"/>
      <c r="G23" s="2"/>
    </row>
    <row r="24" spans="1:7" x14ac:dyDescent="0.2">
      <c r="A24" s="2"/>
      <c r="B24" s="2"/>
      <c r="C24" s="2"/>
      <c r="D24" s="2"/>
      <c r="E24" s="2"/>
      <c r="F24" s="2"/>
      <c r="G24" s="2"/>
    </row>
    <row r="25" spans="1:7" x14ac:dyDescent="0.2">
      <c r="A25" s="2"/>
      <c r="B25" s="2"/>
      <c r="C25" s="2"/>
      <c r="D25" s="2"/>
      <c r="E25" s="2"/>
      <c r="F25" s="2"/>
      <c r="G25" s="2"/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2"/>
      <c r="B27" s="2"/>
      <c r="C27" s="2"/>
      <c r="D27" s="2"/>
      <c r="E27" s="2"/>
      <c r="F27" s="2"/>
      <c r="G27" s="2"/>
    </row>
    <row r="28" spans="1:7" x14ac:dyDescent="0.2">
      <c r="A28" s="2"/>
      <c r="B28" s="2"/>
      <c r="C28" s="2"/>
      <c r="D28" s="2"/>
      <c r="E28" s="2"/>
      <c r="F28" s="2"/>
      <c r="G28" s="2"/>
    </row>
    <row r="29" spans="1:7" x14ac:dyDescent="0.2">
      <c r="A29" s="2"/>
      <c r="B29" s="2"/>
      <c r="C29" s="2"/>
      <c r="D29" s="2"/>
      <c r="E29" s="2"/>
      <c r="F29" s="2"/>
      <c r="G29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8325-E915-4EC4-B450-37FCBD58179A}">
  <dimension ref="A1:I40"/>
  <sheetViews>
    <sheetView workbookViewId="0">
      <selection activeCell="B40" sqref="B40"/>
    </sheetView>
  </sheetViews>
  <sheetFormatPr defaultRowHeight="14.25" x14ac:dyDescent="0.2"/>
  <cols>
    <col min="2" max="2" width="157" customWidth="1"/>
    <col min="3" max="3" width="25.125" customWidth="1"/>
    <col min="4" max="4" width="33.625" customWidth="1"/>
    <col min="9" max="9" width="9" customWidth="1"/>
  </cols>
  <sheetData>
    <row r="1" spans="1:9" ht="20.25" x14ac:dyDescent="0.2">
      <c r="A1" s="4" t="s">
        <v>44</v>
      </c>
      <c r="B1" s="4" t="s">
        <v>45</v>
      </c>
      <c r="C1" s="4" t="s">
        <v>74</v>
      </c>
      <c r="D1" s="4" t="s">
        <v>75</v>
      </c>
    </row>
    <row r="2" spans="1:9" ht="20.25" x14ac:dyDescent="0.2">
      <c r="A2" s="6" t="s">
        <v>46</v>
      </c>
      <c r="B2" s="5" t="s">
        <v>76</v>
      </c>
      <c r="C2" s="5">
        <v>5</v>
      </c>
      <c r="D2" s="5">
        <v>5</v>
      </c>
      <c r="E2">
        <f>C2*D2</f>
        <v>25</v>
      </c>
    </row>
    <row r="3" spans="1:9" ht="20.25" x14ac:dyDescent="0.2">
      <c r="A3" s="6" t="s">
        <v>47</v>
      </c>
      <c r="B3" s="5" t="s">
        <v>77</v>
      </c>
      <c r="C3" s="5">
        <v>5</v>
      </c>
      <c r="D3" s="5">
        <v>4</v>
      </c>
      <c r="E3">
        <f>C3*D3</f>
        <v>20</v>
      </c>
      <c r="G3" t="s">
        <v>104</v>
      </c>
      <c r="H3" t="s">
        <v>105</v>
      </c>
      <c r="I3" t="s">
        <v>107</v>
      </c>
    </row>
    <row r="4" spans="1:9" ht="20.25" x14ac:dyDescent="0.2">
      <c r="A4" s="7" t="s">
        <v>48</v>
      </c>
      <c r="B4" s="5" t="s">
        <v>78</v>
      </c>
      <c r="C4" s="5">
        <v>5</v>
      </c>
      <c r="D4" s="5">
        <v>3</v>
      </c>
      <c r="E4">
        <f>C4*D4</f>
        <v>15</v>
      </c>
      <c r="G4" s="6" t="s">
        <v>46</v>
      </c>
      <c r="H4" t="s">
        <v>106</v>
      </c>
      <c r="I4" t="s">
        <v>108</v>
      </c>
    </row>
    <row r="5" spans="1:9" ht="20.25" x14ac:dyDescent="0.2">
      <c r="A5" s="7" t="s">
        <v>49</v>
      </c>
      <c r="B5" s="5" t="s">
        <v>79</v>
      </c>
      <c r="C5" s="5">
        <v>5</v>
      </c>
      <c r="D5" s="5">
        <v>3</v>
      </c>
      <c r="E5">
        <f t="shared" ref="E5:E29" si="0">C5*D5</f>
        <v>15</v>
      </c>
      <c r="G5" s="6" t="s">
        <v>47</v>
      </c>
      <c r="H5" t="s">
        <v>106</v>
      </c>
      <c r="I5" t="s">
        <v>109</v>
      </c>
    </row>
    <row r="6" spans="1:9" ht="20.25" x14ac:dyDescent="0.2">
      <c r="A6" s="7" t="s">
        <v>50</v>
      </c>
      <c r="B6" s="5" t="s">
        <v>80</v>
      </c>
      <c r="C6" s="5">
        <v>5</v>
      </c>
      <c r="D6" s="5">
        <v>2</v>
      </c>
      <c r="E6">
        <f t="shared" si="0"/>
        <v>10</v>
      </c>
      <c r="G6" s="6" t="s">
        <v>65</v>
      </c>
      <c r="H6" t="s">
        <v>106</v>
      </c>
      <c r="I6" t="s">
        <v>110</v>
      </c>
    </row>
    <row r="7" spans="1:9" ht="20.25" x14ac:dyDescent="0.2">
      <c r="A7" s="7" t="s">
        <v>51</v>
      </c>
      <c r="B7" s="5" t="s">
        <v>81</v>
      </c>
      <c r="C7" s="5">
        <v>5</v>
      </c>
      <c r="D7" s="5">
        <v>2</v>
      </c>
      <c r="E7">
        <f t="shared" si="0"/>
        <v>10</v>
      </c>
      <c r="G7" s="6" t="s">
        <v>69</v>
      </c>
      <c r="H7" t="s">
        <v>106</v>
      </c>
      <c r="I7" t="s">
        <v>111</v>
      </c>
    </row>
    <row r="8" spans="1:9" ht="20.25" x14ac:dyDescent="0.2">
      <c r="A8" s="7" t="s">
        <v>52</v>
      </c>
      <c r="B8" s="5" t="s">
        <v>82</v>
      </c>
      <c r="C8" s="5">
        <v>5</v>
      </c>
      <c r="D8" s="5">
        <v>2</v>
      </c>
      <c r="E8">
        <f t="shared" si="0"/>
        <v>10</v>
      </c>
    </row>
    <row r="9" spans="1:9" ht="20.25" x14ac:dyDescent="0.2">
      <c r="A9" s="7" t="s">
        <v>53</v>
      </c>
      <c r="B9" s="5" t="s">
        <v>83</v>
      </c>
      <c r="C9" s="5">
        <v>5</v>
      </c>
      <c r="D9" s="5">
        <v>2</v>
      </c>
      <c r="E9">
        <f t="shared" si="0"/>
        <v>10</v>
      </c>
    </row>
    <row r="10" spans="1:9" ht="20.25" x14ac:dyDescent="0.2">
      <c r="A10" s="6" t="s">
        <v>54</v>
      </c>
      <c r="B10" s="5" t="s">
        <v>84</v>
      </c>
      <c r="C10" s="5">
        <v>5</v>
      </c>
      <c r="D10" s="5">
        <v>4</v>
      </c>
      <c r="E10">
        <f t="shared" si="0"/>
        <v>20</v>
      </c>
    </row>
    <row r="11" spans="1:9" ht="20.25" x14ac:dyDescent="0.2">
      <c r="A11" s="7" t="s">
        <v>55</v>
      </c>
      <c r="B11" s="5" t="s">
        <v>85</v>
      </c>
      <c r="C11" s="5">
        <v>5</v>
      </c>
      <c r="D11" s="5">
        <v>3</v>
      </c>
      <c r="E11">
        <f t="shared" si="0"/>
        <v>15</v>
      </c>
    </row>
    <row r="12" spans="1:9" ht="20.25" x14ac:dyDescent="0.2">
      <c r="A12" s="7" t="s">
        <v>56</v>
      </c>
      <c r="B12" s="5" t="s">
        <v>86</v>
      </c>
      <c r="C12" s="5">
        <v>4</v>
      </c>
      <c r="D12" s="5">
        <v>3</v>
      </c>
      <c r="E12">
        <f t="shared" si="0"/>
        <v>12</v>
      </c>
    </row>
    <row r="13" spans="1:9" ht="20.25" x14ac:dyDescent="0.2">
      <c r="A13" s="7" t="s">
        <v>57</v>
      </c>
      <c r="B13" s="5" t="s">
        <v>87</v>
      </c>
      <c r="C13" s="5">
        <v>4</v>
      </c>
      <c r="D13" s="5">
        <v>1</v>
      </c>
      <c r="E13">
        <f t="shared" si="0"/>
        <v>4</v>
      </c>
    </row>
    <row r="14" spans="1:9" ht="20.25" x14ac:dyDescent="0.2">
      <c r="A14" s="7" t="s">
        <v>58</v>
      </c>
      <c r="B14" s="5" t="s">
        <v>88</v>
      </c>
      <c r="C14" s="5">
        <v>4</v>
      </c>
      <c r="D14" s="5">
        <v>1</v>
      </c>
      <c r="E14">
        <f t="shared" si="0"/>
        <v>4</v>
      </c>
    </row>
    <row r="15" spans="1:9" ht="20.25" x14ac:dyDescent="0.2">
      <c r="A15" s="7" t="s">
        <v>59</v>
      </c>
      <c r="B15" s="5" t="s">
        <v>89</v>
      </c>
      <c r="C15" s="5">
        <v>4</v>
      </c>
      <c r="D15" s="5">
        <v>3</v>
      </c>
      <c r="E15">
        <f t="shared" si="0"/>
        <v>12</v>
      </c>
    </row>
    <row r="16" spans="1:9" ht="20.25" x14ac:dyDescent="0.2">
      <c r="A16" s="7" t="s">
        <v>60</v>
      </c>
      <c r="B16" s="5" t="s">
        <v>90</v>
      </c>
      <c r="C16" s="5">
        <v>4</v>
      </c>
      <c r="D16" s="5">
        <v>3</v>
      </c>
      <c r="E16">
        <f t="shared" si="0"/>
        <v>12</v>
      </c>
    </row>
    <row r="17" spans="1:5" ht="20.25" x14ac:dyDescent="0.2">
      <c r="A17" s="7" t="s">
        <v>61</v>
      </c>
      <c r="B17" s="5" t="s">
        <v>91</v>
      </c>
      <c r="C17" s="5">
        <v>4</v>
      </c>
      <c r="D17" s="5">
        <v>1</v>
      </c>
      <c r="E17">
        <f t="shared" si="0"/>
        <v>4</v>
      </c>
    </row>
    <row r="18" spans="1:5" ht="20.25" x14ac:dyDescent="0.2">
      <c r="A18" s="7" t="s">
        <v>62</v>
      </c>
      <c r="B18" s="5" t="s">
        <v>92</v>
      </c>
      <c r="C18" s="5">
        <v>5</v>
      </c>
      <c r="D18" s="5">
        <v>3</v>
      </c>
      <c r="E18">
        <f t="shared" si="0"/>
        <v>15</v>
      </c>
    </row>
    <row r="19" spans="1:5" ht="20.25" x14ac:dyDescent="0.2">
      <c r="A19" s="7" t="s">
        <v>63</v>
      </c>
      <c r="B19" s="5" t="s">
        <v>93</v>
      </c>
      <c r="C19" s="5">
        <v>5</v>
      </c>
      <c r="D19" s="5">
        <v>2</v>
      </c>
      <c r="E19">
        <f t="shared" si="0"/>
        <v>10</v>
      </c>
    </row>
    <row r="20" spans="1:5" ht="20.25" x14ac:dyDescent="0.2">
      <c r="A20" s="7" t="s">
        <v>64</v>
      </c>
      <c r="B20" s="5" t="s">
        <v>94</v>
      </c>
      <c r="C20" s="5">
        <v>5</v>
      </c>
      <c r="D20" s="5">
        <v>2</v>
      </c>
      <c r="E20">
        <f t="shared" si="0"/>
        <v>10</v>
      </c>
    </row>
    <row r="21" spans="1:5" ht="20.25" x14ac:dyDescent="0.2">
      <c r="A21" s="6" t="s">
        <v>65</v>
      </c>
      <c r="B21" s="5" t="s">
        <v>95</v>
      </c>
      <c r="C21" s="5">
        <v>5</v>
      </c>
      <c r="D21" s="5">
        <v>4</v>
      </c>
      <c r="E21">
        <f t="shared" si="0"/>
        <v>20</v>
      </c>
    </row>
    <row r="22" spans="1:5" ht="20.25" x14ac:dyDescent="0.2">
      <c r="A22" s="7" t="s">
        <v>66</v>
      </c>
      <c r="B22" s="5" t="s">
        <v>96</v>
      </c>
      <c r="C22" s="5">
        <v>5</v>
      </c>
      <c r="D22" s="5">
        <v>3</v>
      </c>
      <c r="E22">
        <f t="shared" si="0"/>
        <v>15</v>
      </c>
    </row>
    <row r="23" spans="1:5" ht="20.25" x14ac:dyDescent="0.2">
      <c r="A23" s="7" t="s">
        <v>67</v>
      </c>
      <c r="B23" s="5" t="s">
        <v>97</v>
      </c>
      <c r="C23" s="5">
        <v>5</v>
      </c>
      <c r="D23" s="5">
        <v>3</v>
      </c>
      <c r="E23">
        <f t="shared" si="0"/>
        <v>15</v>
      </c>
    </row>
    <row r="24" spans="1:5" ht="20.25" x14ac:dyDescent="0.2">
      <c r="A24" s="7" t="s">
        <v>68</v>
      </c>
      <c r="B24" s="5" t="s">
        <v>98</v>
      </c>
      <c r="C24" s="5">
        <v>5</v>
      </c>
      <c r="D24" s="5">
        <v>1</v>
      </c>
      <c r="E24">
        <f t="shared" si="0"/>
        <v>5</v>
      </c>
    </row>
    <row r="25" spans="1:5" ht="20.25" x14ac:dyDescent="0.2">
      <c r="A25" s="6" t="s">
        <v>69</v>
      </c>
      <c r="B25" s="5" t="s">
        <v>99</v>
      </c>
      <c r="C25" s="5">
        <v>5</v>
      </c>
      <c r="D25" s="5">
        <v>5</v>
      </c>
      <c r="E25">
        <f t="shared" si="0"/>
        <v>25</v>
      </c>
    </row>
    <row r="26" spans="1:5" ht="20.25" x14ac:dyDescent="0.2">
      <c r="A26" s="7" t="s">
        <v>70</v>
      </c>
      <c r="B26" s="5" t="s">
        <v>100</v>
      </c>
      <c r="C26" s="5">
        <v>4</v>
      </c>
      <c r="D26" s="5">
        <v>3</v>
      </c>
      <c r="E26">
        <f t="shared" si="0"/>
        <v>12</v>
      </c>
    </row>
    <row r="27" spans="1:5" ht="20.25" x14ac:dyDescent="0.2">
      <c r="A27" s="7" t="s">
        <v>71</v>
      </c>
      <c r="B27" s="5" t="s">
        <v>101</v>
      </c>
      <c r="C27" s="5">
        <v>4</v>
      </c>
      <c r="D27" s="5">
        <v>4</v>
      </c>
      <c r="E27">
        <f t="shared" si="0"/>
        <v>16</v>
      </c>
    </row>
    <row r="28" spans="1:5" ht="20.25" x14ac:dyDescent="0.2">
      <c r="A28" s="7" t="s">
        <v>72</v>
      </c>
      <c r="B28" s="5" t="s">
        <v>102</v>
      </c>
      <c r="C28" s="5">
        <v>5</v>
      </c>
      <c r="D28" s="5">
        <v>3</v>
      </c>
      <c r="E28">
        <f t="shared" si="0"/>
        <v>15</v>
      </c>
    </row>
    <row r="29" spans="1:5" ht="20.25" x14ac:dyDescent="0.2">
      <c r="A29" s="7" t="s">
        <v>73</v>
      </c>
      <c r="B29" s="5" t="s">
        <v>103</v>
      </c>
      <c r="C29" s="5">
        <v>5</v>
      </c>
      <c r="D29" s="5">
        <v>2</v>
      </c>
      <c r="E29">
        <f t="shared" si="0"/>
        <v>10</v>
      </c>
    </row>
    <row r="36" spans="1:2" x14ac:dyDescent="0.2">
      <c r="A36" t="s">
        <v>104</v>
      </c>
      <c r="B36" t="s">
        <v>105</v>
      </c>
    </row>
    <row r="37" spans="1:2" ht="20.25" x14ac:dyDescent="0.2">
      <c r="A37" s="6" t="s">
        <v>46</v>
      </c>
      <c r="B37" t="s">
        <v>106</v>
      </c>
    </row>
    <row r="38" spans="1:2" ht="20.25" x14ac:dyDescent="0.2">
      <c r="A38" s="6" t="s">
        <v>47</v>
      </c>
      <c r="B38" t="s">
        <v>106</v>
      </c>
    </row>
    <row r="39" spans="1:2" ht="20.25" x14ac:dyDescent="0.2">
      <c r="A39" s="6" t="s">
        <v>65</v>
      </c>
      <c r="B39" t="s">
        <v>106</v>
      </c>
    </row>
    <row r="40" spans="1:2" ht="20.25" x14ac:dyDescent="0.2">
      <c r="A40" s="6" t="s">
        <v>69</v>
      </c>
      <c r="B40" t="s">
        <v>106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1AFC8-8502-4CAB-9173-F802FB3CC1A0}">
  <dimension ref="A1:C5"/>
  <sheetViews>
    <sheetView workbookViewId="0">
      <selection activeCell="I29" sqref="I29"/>
    </sheetView>
  </sheetViews>
  <sheetFormatPr defaultRowHeight="14.25" x14ac:dyDescent="0.2"/>
  <cols>
    <col min="2" max="2" width="13.875" customWidth="1"/>
    <col min="3" max="3" width="194.875" customWidth="1"/>
  </cols>
  <sheetData>
    <row r="1" spans="1:3" ht="46.5" x14ac:dyDescent="0.2">
      <c r="A1" s="10" t="s">
        <v>104</v>
      </c>
      <c r="B1" s="10" t="s">
        <v>105</v>
      </c>
      <c r="C1" s="10" t="s">
        <v>107</v>
      </c>
    </row>
    <row r="2" spans="1:3" ht="46.5" x14ac:dyDescent="0.2">
      <c r="A2" s="8" t="s">
        <v>46</v>
      </c>
      <c r="B2" s="9" t="s">
        <v>106</v>
      </c>
      <c r="C2" s="9" t="s">
        <v>108</v>
      </c>
    </row>
    <row r="3" spans="1:3" ht="46.5" x14ac:dyDescent="0.2">
      <c r="A3" s="8" t="s">
        <v>47</v>
      </c>
      <c r="B3" s="9" t="s">
        <v>106</v>
      </c>
      <c r="C3" s="9" t="s">
        <v>109</v>
      </c>
    </row>
    <row r="4" spans="1:3" ht="46.5" x14ac:dyDescent="0.2">
      <c r="A4" s="8" t="s">
        <v>65</v>
      </c>
      <c r="B4" s="9" t="s">
        <v>106</v>
      </c>
      <c r="C4" s="9" t="s">
        <v>110</v>
      </c>
    </row>
    <row r="5" spans="1:3" ht="46.5" x14ac:dyDescent="0.2">
      <c r="A5" s="8" t="s">
        <v>69</v>
      </c>
      <c r="B5" s="9" t="s">
        <v>106</v>
      </c>
      <c r="C5" s="9" t="s">
        <v>111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chaoran wang</dc:creator>
  <cp:lastModifiedBy>chaoran wang</cp:lastModifiedBy>
  <dcterms:created xsi:type="dcterms:W3CDTF">2025-11-21T18:30:02Z</dcterms:created>
  <dcterms:modified xsi:type="dcterms:W3CDTF">2025-11-30T20:56:06Z</dcterms:modified>
</cp:coreProperties>
</file>